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2017-2021" sheetId="6" r:id="rId1"/>
  </sheets>
  <definedNames>
    <definedName name="_xlnm.Print_Area" localSheetId="0">'2017-2021'!$B$2:$I$97</definedName>
  </definedNames>
  <calcPr calcId="145621"/>
</workbook>
</file>

<file path=xl/calcChain.xml><?xml version="1.0" encoding="utf-8"?>
<calcChain xmlns="http://schemas.openxmlformats.org/spreadsheetml/2006/main">
  <c r="F87" i="6" l="1"/>
  <c r="G57" i="6"/>
  <c r="G17" i="6"/>
  <c r="F17" i="6"/>
  <c r="E89" i="6"/>
  <c r="E88" i="6"/>
  <c r="E81" i="6"/>
  <c r="E77" i="6"/>
  <c r="E70" i="6"/>
  <c r="E66" i="6"/>
  <c r="E62" i="6"/>
  <c r="E32" i="6"/>
  <c r="F93" i="6" l="1"/>
  <c r="F89" i="6"/>
  <c r="F81" i="6"/>
  <c r="F77" i="6"/>
  <c r="H70" i="6"/>
  <c r="G70" i="6"/>
  <c r="F70" i="6"/>
  <c r="H55" i="6"/>
  <c r="F55" i="6"/>
  <c r="H85" i="6"/>
  <c r="G85" i="6"/>
  <c r="H46" i="6"/>
  <c r="G46" i="6"/>
  <c r="F46" i="6"/>
  <c r="H93" i="6"/>
  <c r="G93" i="6"/>
  <c r="H89" i="6"/>
  <c r="G89" i="6"/>
  <c r="E93" i="6"/>
  <c r="H81" i="6"/>
  <c r="H77" i="6"/>
  <c r="H66" i="6"/>
  <c r="H62" i="6"/>
  <c r="H50" i="6"/>
  <c r="H39" i="6"/>
  <c r="H32" i="6"/>
  <c r="H27" i="6"/>
  <c r="H22" i="6"/>
  <c r="H15" i="6" l="1"/>
  <c r="H13" i="6" s="1"/>
  <c r="E61" i="6"/>
  <c r="E49" i="6"/>
  <c r="E44" i="6"/>
  <c r="E31" i="6"/>
  <c r="E26" i="6"/>
  <c r="E20" i="6"/>
  <c r="D61" i="6"/>
  <c r="D53" i="6"/>
  <c r="D44" i="6"/>
  <c r="D31" i="6"/>
  <c r="D26" i="6"/>
  <c r="D20" i="6"/>
  <c r="D85" i="6" l="1"/>
  <c r="D13" i="6" l="1"/>
  <c r="G81" i="6"/>
  <c r="G77" i="6"/>
  <c r="G66" i="6"/>
  <c r="F66" i="6"/>
  <c r="G62" i="6"/>
  <c r="F62" i="6"/>
  <c r="G50" i="6"/>
  <c r="F50" i="6"/>
  <c r="E50" i="6"/>
  <c r="G39" i="6"/>
  <c r="F39" i="6"/>
  <c r="G32" i="6"/>
  <c r="F32" i="6"/>
  <c r="G27" i="6"/>
  <c r="F27" i="6"/>
  <c r="G22" i="6"/>
  <c r="F22" i="6"/>
  <c r="G12" i="6"/>
  <c r="F12" i="6"/>
  <c r="E12" i="6"/>
  <c r="D12" i="6"/>
  <c r="G11" i="6"/>
  <c r="F11" i="6"/>
  <c r="E11" i="6"/>
  <c r="D11" i="6"/>
  <c r="F13" i="6" l="1"/>
  <c r="G13" i="6"/>
  <c r="E13" i="6"/>
</calcChain>
</file>

<file path=xl/sharedStrings.xml><?xml version="1.0" encoding="utf-8"?>
<sst xmlns="http://schemas.openxmlformats.org/spreadsheetml/2006/main" count="115" uniqueCount="56">
  <si>
    <t>Наименование показателя</t>
  </si>
  <si>
    <t>2017 год</t>
  </si>
  <si>
    <t>2018 год</t>
  </si>
  <si>
    <t>2019 год</t>
  </si>
  <si>
    <t>2020 год</t>
  </si>
  <si>
    <t>в том числе:</t>
  </si>
  <si>
    <t xml:space="preserve">из них </t>
  </si>
  <si>
    <t>за счёт средств бюджета города</t>
  </si>
  <si>
    <t>за счёт межбюджетных трансфертов</t>
  </si>
  <si>
    <t>3</t>
  </si>
  <si>
    <t>2</t>
  </si>
  <si>
    <t>1</t>
  </si>
  <si>
    <t>тыс. руб.</t>
  </si>
  <si>
    <t>из них текущие расходы</t>
  </si>
  <si>
    <t xml:space="preserve">          АИП </t>
  </si>
  <si>
    <t xml:space="preserve">           АИП </t>
  </si>
  <si>
    <t xml:space="preserve">           АИП</t>
  </si>
  <si>
    <t>в том  числе текущие расходы</t>
  </si>
  <si>
    <t>в том  числе АИП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</si>
  <si>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</si>
  <si>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</si>
  <si>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</si>
  <si>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</si>
  <si>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</si>
  <si>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</si>
  <si>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</si>
  <si>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</si>
  <si>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</si>
  <si>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</si>
  <si>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
 п/п</t>
  </si>
  <si>
    <t>14</t>
  </si>
  <si>
    <t>Расходы на реализацию муниципальных программ города Твери - всего</t>
  </si>
  <si>
    <t>2021 год</t>
  </si>
  <si>
    <t>15</t>
  </si>
  <si>
    <t>16</t>
  </si>
  <si>
    <t>Приложение 3</t>
  </si>
  <si>
    <t>к бюджетному прогнозу города Твери</t>
  </si>
  <si>
    <t>на долгосрочный период до 2022 года</t>
  </si>
  <si>
    <t xml:space="preserve"> МП «Развитие образования города Твери» </t>
  </si>
  <si>
    <t xml:space="preserve">МП  «Развитие культуры города Твери» </t>
  </si>
  <si>
    <t xml:space="preserve">МП  «Развитие физической культуры, спорта и молодежной политики города Твери»  </t>
  </si>
  <si>
    <t xml:space="preserve">МП «Социальная поддержка населения города Твери» </t>
  </si>
  <si>
    <t xml:space="preserve">МП «Коммунальное хозяйство города Твери» </t>
  </si>
  <si>
    <t>МП «Благоустройство города Твери»</t>
  </si>
  <si>
    <t xml:space="preserve">МП «Дорожное хозяйство и общественный транспорт города Твери» </t>
  </si>
  <si>
    <t xml:space="preserve">МП «Обеспечение правопорядка и безопасности населения города Твери» </t>
  </si>
  <si>
    <t xml:space="preserve"> МП «Управление муниципальной собственностью» </t>
  </si>
  <si>
    <t xml:space="preserve">МП «Развитие информационных ресурсов города Твери» </t>
  </si>
  <si>
    <t xml:space="preserve">МП «Развитие малого и среднего предпринимательства в городе Твери» 
</t>
  </si>
  <si>
    <t>МП  «Формирование современной городской среды»</t>
  </si>
  <si>
    <t xml:space="preserve"> МП «Содействие развитию туризма в городе Твери» </t>
  </si>
  <si>
    <t>22</t>
  </si>
  <si>
    <t xml:space="preserve">МП «Обеспечение реализации муниципальной политики в городе Твери» </t>
  </si>
  <si>
    <t xml:space="preserve">МП «Обеспечение доступным жильем населения города Твери» </t>
  </si>
  <si>
    <t xml:space="preserve">Показатели финансового обеспечения муниципальных программ города Твери на 2017 - 2021 годы
</t>
  </si>
  <si>
    <t xml:space="preserve">МП «Содействие экономическому развитию города Твери»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</si>
</sst>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000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9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0"/>
      <color theme="9" tint="-0.499984740745262"/>
      <name val="Times New Roman"/>
      <family val="1"/>
      <charset val="204"/>
    </font>
    <font>
      <sz val="12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rgb="FFFFFF00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164" fontId="18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2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" fontId="4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0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15" fillId="0" borderId="0" xfId="0" applyFont="1"/>
    <xf numFmtId="164" fontId="27" fillId="0" borderId="0" xfId="0" applyNumberFormat="1" applyFont="1"/>
    <xf numFmtId="0" fontId="28" fillId="0" borderId="0" xfId="0" applyFont="1" applyAlignment="1">
      <alignment horizontal="right" vertical="center" wrapText="1"/>
    </xf>
    <xf numFmtId="164" fontId="28" fillId="0" borderId="0" xfId="0" applyNumberFormat="1" applyFont="1" applyAlignment="1">
      <alignment vertical="center" wrapText="1"/>
    </xf>
    <xf numFmtId="0" fontId="28" fillId="0" borderId="0" xfId="0" applyFont="1"/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vertical="center" wrapText="1"/>
    </xf>
    <xf numFmtId="4" fontId="30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18" fillId="0" borderId="0" xfId="0" applyNumberFormat="1" applyFont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Alignment="1">
      <alignment vertical="center" wrapText="1"/>
    </xf>
    <xf numFmtId="165" fontId="0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6"/>
  <sheetViews>
    <sheetView tabSelected="1" view="pageBreakPreview" zoomScaleNormal="100" zoomScaleSheetLayoutView="100" workbookViewId="0"/>
  </sheetViews>
  <sheetFormatPr defaultRowHeight="15" x14ac:dyDescent="0.25"/>
  <cols>
    <col min="1" max="1" width="20.28515625" customWidth="1"/>
    <col min="2" max="2" width="6.140625" style="4" customWidth="1"/>
    <col min="3" max="3" width="52.85546875" customWidth="1"/>
    <col min="4" max="4" width="13.7109375" customWidth="1"/>
    <col min="5" max="5" width="12.85546875" style="42" customWidth="1"/>
    <col min="6" max="6" width="13.5703125" style="28" customWidth="1"/>
    <col min="7" max="7" width="13.28515625" customWidth="1"/>
    <col min="8" max="8" width="14.28515625" style="10" customWidth="1"/>
    <col min="9" max="9" width="0.140625" hidden="1" customWidth="1"/>
    <col min="10" max="10" width="19.85546875" style="23" customWidth="1"/>
    <col min="11" max="11" width="22.85546875" style="37" customWidth="1"/>
    <col min="12" max="12" width="11.28515625" customWidth="1"/>
  </cols>
  <sheetData>
    <row r="2" spans="2:16" ht="19.899999999999999" customHeight="1" x14ac:dyDescent="0.25">
      <c r="F2" s="85" t="s">
        <v>35</v>
      </c>
      <c r="G2" s="85"/>
      <c r="H2" s="85"/>
      <c r="I2" s="85"/>
    </row>
    <row r="3" spans="2:16" ht="19.149999999999999" customHeight="1" x14ac:dyDescent="0.25">
      <c r="F3" s="85" t="s">
        <v>36</v>
      </c>
      <c r="G3" s="85"/>
      <c r="H3" s="85"/>
      <c r="I3" s="85"/>
    </row>
    <row r="4" spans="2:16" ht="20.45" customHeight="1" x14ac:dyDescent="0.25">
      <c r="F4" s="85" t="s">
        <v>37</v>
      </c>
      <c r="G4" s="85"/>
      <c r="H4" s="85"/>
      <c r="I4" s="85"/>
    </row>
    <row r="5" spans="2:16" ht="10.5" customHeight="1" x14ac:dyDescent="0.25">
      <c r="F5" s="86"/>
      <c r="G5" s="86"/>
      <c r="H5" s="86"/>
      <c r="I5" s="86"/>
    </row>
    <row r="6" spans="2:16" ht="10.5" customHeight="1" x14ac:dyDescent="0.3">
      <c r="F6" s="45"/>
      <c r="G6" s="45"/>
      <c r="H6" s="46"/>
      <c r="I6" s="47"/>
      <c r="K6" s="48"/>
    </row>
    <row r="7" spans="2:16" ht="28.15" customHeight="1" x14ac:dyDescent="0.25">
      <c r="B7" s="83" t="s">
        <v>54</v>
      </c>
      <c r="C7" s="83"/>
      <c r="D7" s="83"/>
      <c r="E7" s="83"/>
      <c r="F7" s="83"/>
      <c r="G7" s="83"/>
      <c r="H7" s="84"/>
      <c r="I7" s="84"/>
      <c r="J7" s="81"/>
      <c r="K7" s="82"/>
    </row>
    <row r="8" spans="2:16" ht="15.75" x14ac:dyDescent="0.25">
      <c r="C8" s="1"/>
      <c r="D8" s="1"/>
      <c r="E8" s="43"/>
      <c r="F8" s="27"/>
      <c r="H8" s="2" t="s">
        <v>12</v>
      </c>
      <c r="J8" s="76"/>
      <c r="K8" s="77"/>
    </row>
    <row r="9" spans="2:16" ht="33.75" customHeight="1" x14ac:dyDescent="0.25">
      <c r="B9" s="56" t="s">
        <v>29</v>
      </c>
      <c r="C9" s="57" t="s">
        <v>0</v>
      </c>
      <c r="D9" s="57" t="s">
        <v>1</v>
      </c>
      <c r="E9" s="57" t="s">
        <v>2</v>
      </c>
      <c r="F9" s="58" t="s">
        <v>3</v>
      </c>
      <c r="G9" s="57" t="s">
        <v>4</v>
      </c>
      <c r="H9" s="57" t="s">
        <v>32</v>
      </c>
      <c r="I9" s="57"/>
      <c r="J9" s="78"/>
      <c r="K9" s="77"/>
    </row>
    <row r="10" spans="2:16" s="3" customFormat="1" ht="12.75" customHeight="1" x14ac:dyDescent="0.2">
      <c r="B10" s="59">
        <v>1</v>
      </c>
      <c r="C10" s="59">
        <v>2</v>
      </c>
      <c r="D10" s="59">
        <v>3</v>
      </c>
      <c r="E10" s="59">
        <v>4</v>
      </c>
      <c r="F10" s="60">
        <v>5</v>
      </c>
      <c r="G10" s="59">
        <v>6</v>
      </c>
      <c r="H10" s="59">
        <v>7</v>
      </c>
      <c r="I10" s="59"/>
      <c r="J10" s="79"/>
      <c r="K10" s="80"/>
    </row>
    <row r="11" spans="2:16" ht="16.5" hidden="1" customHeight="1" x14ac:dyDescent="0.25">
      <c r="B11" s="16"/>
      <c r="C11" s="11" t="s">
        <v>13</v>
      </c>
      <c r="D11" s="9" t="e">
        <f>D21+D54+#REF!</f>
        <v>#REF!</v>
      </c>
      <c r="E11" s="9" t="e">
        <f>E21+E54+#REF!</f>
        <v>#REF!</v>
      </c>
      <c r="F11" s="29" t="e">
        <f>F21+F54+#REF!</f>
        <v>#REF!</v>
      </c>
      <c r="G11" s="9" t="e">
        <f>G21+G54+#REF!</f>
        <v>#REF!</v>
      </c>
      <c r="H11" s="9"/>
      <c r="I11" s="9"/>
      <c r="K11" s="48"/>
    </row>
    <row r="12" spans="2:16" ht="16.5" hidden="1" customHeight="1" x14ac:dyDescent="0.25">
      <c r="B12" s="16"/>
      <c r="C12" s="11" t="s">
        <v>14</v>
      </c>
      <c r="D12" s="8">
        <f>D45</f>
        <v>0</v>
      </c>
      <c r="E12" s="8">
        <f>E45</f>
        <v>103926.8</v>
      </c>
      <c r="F12" s="30">
        <f>F45</f>
        <v>103926.8</v>
      </c>
      <c r="G12" s="8">
        <f>G45</f>
        <v>103926.8</v>
      </c>
      <c r="H12" s="8"/>
      <c r="I12" s="8"/>
      <c r="K12" s="48"/>
    </row>
    <row r="13" spans="2:16" ht="30.75" customHeight="1" x14ac:dyDescent="0.25">
      <c r="B13" s="18"/>
      <c r="C13" s="12" t="s">
        <v>31</v>
      </c>
      <c r="D13" s="13">
        <f>D85+D81+D77+D70+D66+D62+D55+D50+D46+D39+D32+D27+D22+D15</f>
        <v>6649420.8000000007</v>
      </c>
      <c r="E13" s="13">
        <f>E85+E81+E77+E70+E66+E62+E55+E50+E46+E39+E32+E27+E22+E15+E89</f>
        <v>8212832.2000000011</v>
      </c>
      <c r="F13" s="13">
        <f>F15+F22+F27+F32+F39+F46+F50+F55+F62+F66+F70+F77+F81+F85+F89+F93</f>
        <v>6832182.4000000013</v>
      </c>
      <c r="G13" s="13">
        <f>G15+G22+G27+G32+G39+G46+G50+G55+G62+G66+G70+G77+G81+G85+G89+G93</f>
        <v>6819182.5000000019</v>
      </c>
      <c r="H13" s="31">
        <f>H15+H22+H27+H32+H39+H46+H50+H55+H62+H66+H70+H77+H81+H85+H89+H93</f>
        <v>5975197.6000000015</v>
      </c>
      <c r="I13" s="13"/>
      <c r="J13" s="50"/>
      <c r="K13" s="38"/>
      <c r="L13" s="36"/>
      <c r="M13" s="36"/>
      <c r="N13" s="36"/>
      <c r="O13" s="36"/>
      <c r="P13" s="36"/>
    </row>
    <row r="14" spans="2:16" ht="16.5" customHeight="1" x14ac:dyDescent="0.25">
      <c r="B14" s="17"/>
      <c r="C14" s="12" t="s">
        <v>5</v>
      </c>
      <c r="D14" s="13"/>
      <c r="E14" s="13"/>
      <c r="F14" s="31"/>
      <c r="G14" s="13"/>
      <c r="H14" s="13"/>
      <c r="I14" s="13"/>
      <c r="J14" s="51"/>
      <c r="K14" s="49"/>
    </row>
    <row r="15" spans="2:16" ht="24" customHeight="1" x14ac:dyDescent="0.25">
      <c r="B15" s="18" t="s">
        <v>11</v>
      </c>
      <c r="C15" s="12" t="s">
        <v>38</v>
      </c>
      <c r="D15" s="13">
        <v>3880007.9</v>
      </c>
      <c r="E15" s="13">
        <v>5156233.2</v>
      </c>
      <c r="F15" s="13">
        <v>4723255.4000000004</v>
      </c>
      <c r="G15" s="13">
        <v>4288760.2</v>
      </c>
      <c r="H15" s="13">
        <f>H17+H20</f>
        <v>3476838.2</v>
      </c>
      <c r="I15" s="13"/>
      <c r="J15" s="55"/>
      <c r="K15" s="41"/>
    </row>
    <row r="16" spans="2:16" ht="15" customHeight="1" x14ac:dyDescent="0.25">
      <c r="B16" s="18"/>
      <c r="C16" s="12" t="s">
        <v>6</v>
      </c>
      <c r="D16" s="13"/>
      <c r="E16" s="13"/>
      <c r="F16" s="13"/>
      <c r="G16" s="13"/>
      <c r="H16" s="13"/>
      <c r="I16" s="13"/>
      <c r="J16" s="51"/>
    </row>
    <row r="17" spans="2:13" ht="17.25" customHeight="1" x14ac:dyDescent="0.25">
      <c r="B17" s="18"/>
      <c r="C17" s="12" t="s">
        <v>7</v>
      </c>
      <c r="D17" s="13">
        <v>1072640.1000000001</v>
      </c>
      <c r="E17" s="13">
        <v>1210682.1000000001</v>
      </c>
      <c r="F17" s="13">
        <f>F15-F20</f>
        <v>1227193.6000000006</v>
      </c>
      <c r="G17" s="13">
        <f>G15-G20</f>
        <v>1058352.1000000001</v>
      </c>
      <c r="H17" s="13">
        <v>962796.8</v>
      </c>
      <c r="I17" s="13"/>
      <c r="K17" s="40"/>
    </row>
    <row r="18" spans="2:13" ht="3" hidden="1" customHeight="1" x14ac:dyDescent="0.25">
      <c r="B18" s="19"/>
      <c r="C18" s="14" t="s">
        <v>17</v>
      </c>
      <c r="D18" s="15"/>
      <c r="E18" s="15"/>
      <c r="F18" s="32"/>
      <c r="G18" s="15"/>
      <c r="H18" s="15"/>
      <c r="I18" s="15"/>
    </row>
    <row r="19" spans="2:13" ht="16.5" hidden="1" customHeight="1" x14ac:dyDescent="0.25">
      <c r="B19" s="19"/>
      <c r="C19" s="14" t="s">
        <v>15</v>
      </c>
      <c r="D19" s="15"/>
      <c r="E19" s="15"/>
      <c r="F19" s="32"/>
      <c r="G19" s="15"/>
      <c r="H19" s="15"/>
      <c r="I19" s="15"/>
    </row>
    <row r="20" spans="2:13" ht="15.75" customHeight="1" x14ac:dyDescent="0.25">
      <c r="B20" s="19"/>
      <c r="C20" s="12" t="s">
        <v>8</v>
      </c>
      <c r="D20" s="13">
        <f>D15-D17</f>
        <v>2807367.8</v>
      </c>
      <c r="E20" s="13">
        <f>E15-E17</f>
        <v>3945551.1</v>
      </c>
      <c r="F20" s="31">
        <v>3496061.8</v>
      </c>
      <c r="G20" s="13">
        <v>3230408.1</v>
      </c>
      <c r="H20" s="13">
        <v>2514041.4</v>
      </c>
      <c r="I20" s="13"/>
      <c r="K20" s="40"/>
      <c r="L20" s="40"/>
      <c r="M20" s="40"/>
    </row>
    <row r="21" spans="2:13" ht="14.25" hidden="1" customHeight="1" x14ac:dyDescent="0.25">
      <c r="B21" s="19"/>
      <c r="C21" s="14" t="s">
        <v>17</v>
      </c>
      <c r="D21" s="15"/>
      <c r="E21" s="15">
        <v>2374322.7000000002</v>
      </c>
      <c r="F21" s="32">
        <v>2374322.7000000002</v>
      </c>
      <c r="G21" s="15">
        <v>2374322.7000000002</v>
      </c>
      <c r="H21" s="15"/>
      <c r="I21" s="15"/>
      <c r="K21" s="40"/>
      <c r="L21" s="40"/>
      <c r="M21" s="40"/>
    </row>
    <row r="22" spans="2:13" ht="24" customHeight="1" x14ac:dyDescent="0.25">
      <c r="B22" s="18" t="s">
        <v>10</v>
      </c>
      <c r="C22" s="12" t="s">
        <v>39</v>
      </c>
      <c r="D22" s="13">
        <v>342112.2</v>
      </c>
      <c r="E22" s="13">
        <v>360085.5</v>
      </c>
      <c r="F22" s="31">
        <f t="shared" ref="F22:H22" si="0">F24+F25</f>
        <v>317219.5</v>
      </c>
      <c r="G22" s="13">
        <f t="shared" si="0"/>
        <v>290416.7</v>
      </c>
      <c r="H22" s="13">
        <f t="shared" si="0"/>
        <v>290416.7</v>
      </c>
      <c r="I22" s="13"/>
      <c r="J22" s="52"/>
      <c r="K22" s="40"/>
      <c r="L22" s="40"/>
      <c r="M22" s="40"/>
    </row>
    <row r="23" spans="2:13" ht="14.25" customHeight="1" x14ac:dyDescent="0.25">
      <c r="B23" s="18"/>
      <c r="C23" s="12" t="s">
        <v>6</v>
      </c>
      <c r="D23" s="13"/>
      <c r="E23" s="13"/>
      <c r="F23" s="31"/>
      <c r="G23" s="13"/>
      <c r="H23" s="13"/>
      <c r="I23" s="13"/>
      <c r="K23" s="40"/>
      <c r="L23" s="40"/>
      <c r="M23" s="40"/>
    </row>
    <row r="24" spans="2:13" ht="17.25" customHeight="1" x14ac:dyDescent="0.25">
      <c r="B24" s="18"/>
      <c r="C24" s="12" t="s">
        <v>7</v>
      </c>
      <c r="D24" s="13">
        <v>285088.2</v>
      </c>
      <c r="E24" s="13">
        <v>299950.5</v>
      </c>
      <c r="F24" s="31">
        <v>317219.5</v>
      </c>
      <c r="G24" s="13">
        <v>290416.7</v>
      </c>
      <c r="H24" s="13">
        <v>290416.7</v>
      </c>
      <c r="I24" s="13"/>
      <c r="K24" s="40"/>
      <c r="L24" s="40"/>
      <c r="M24" s="40"/>
    </row>
    <row r="25" spans="2:13" ht="15.75" hidden="1" x14ac:dyDescent="0.25">
      <c r="B25" s="18"/>
      <c r="C25" s="20" t="s">
        <v>8</v>
      </c>
      <c r="D25" s="15"/>
      <c r="E25" s="13"/>
      <c r="F25" s="31"/>
      <c r="G25" s="13"/>
      <c r="H25" s="13"/>
      <c r="I25" s="13"/>
      <c r="K25" s="40"/>
      <c r="L25" s="40"/>
      <c r="M25" s="40"/>
    </row>
    <row r="26" spans="2:13" ht="15.75" x14ac:dyDescent="0.25">
      <c r="B26" s="18"/>
      <c r="C26" s="12" t="s">
        <v>8</v>
      </c>
      <c r="D26" s="13">
        <f>D22-D24</f>
        <v>57024</v>
      </c>
      <c r="E26" s="13">
        <f>E22-E24</f>
        <v>60135</v>
      </c>
      <c r="F26" s="31">
        <v>0</v>
      </c>
      <c r="G26" s="13">
        <v>0</v>
      </c>
      <c r="H26" s="13">
        <v>0</v>
      </c>
      <c r="I26" s="13"/>
      <c r="K26" s="40"/>
      <c r="L26" s="40"/>
      <c r="M26" s="40"/>
    </row>
    <row r="27" spans="2:13" ht="33.6" customHeight="1" x14ac:dyDescent="0.25">
      <c r="B27" s="18" t="s">
        <v>9</v>
      </c>
      <c r="C27" s="12" t="s">
        <v>40</v>
      </c>
      <c r="D27" s="13">
        <v>100973.1</v>
      </c>
      <c r="E27" s="13">
        <v>214911.9</v>
      </c>
      <c r="F27" s="31">
        <f t="shared" ref="F27:H27" si="1">F29+F30</f>
        <v>93092.800000000003</v>
      </c>
      <c r="G27" s="13">
        <f t="shared" si="1"/>
        <v>87612.5</v>
      </c>
      <c r="H27" s="13">
        <f t="shared" si="1"/>
        <v>87612.5</v>
      </c>
      <c r="I27" s="13"/>
      <c r="J27" s="52"/>
      <c r="K27" s="40"/>
      <c r="L27" s="40"/>
      <c r="M27" s="40"/>
    </row>
    <row r="28" spans="2:13" ht="14.25" customHeight="1" x14ac:dyDescent="0.25">
      <c r="B28" s="18"/>
      <c r="C28" s="12" t="s">
        <v>6</v>
      </c>
      <c r="D28" s="13"/>
      <c r="E28" s="13"/>
      <c r="F28" s="31"/>
      <c r="G28" s="13"/>
      <c r="H28" s="13"/>
      <c r="I28" s="13"/>
      <c r="K28" s="40"/>
      <c r="L28" s="40"/>
      <c r="M28" s="40"/>
    </row>
    <row r="29" spans="2:13" ht="18.600000000000001" customHeight="1" x14ac:dyDescent="0.25">
      <c r="B29" s="18"/>
      <c r="C29" s="12" t="s">
        <v>7</v>
      </c>
      <c r="D29" s="13">
        <v>96091</v>
      </c>
      <c r="E29" s="13">
        <v>123129.8</v>
      </c>
      <c r="F29" s="31">
        <v>93092.800000000003</v>
      </c>
      <c r="G29" s="13">
        <v>87612.5</v>
      </c>
      <c r="H29" s="13">
        <v>87612.5</v>
      </c>
      <c r="I29" s="13"/>
      <c r="K29" s="40"/>
      <c r="L29" s="40"/>
      <c r="M29" s="40"/>
    </row>
    <row r="30" spans="2:13" s="10" customFormat="1" ht="15.75" hidden="1" x14ac:dyDescent="0.25">
      <c r="B30" s="18"/>
      <c r="C30" s="20" t="s">
        <v>8</v>
      </c>
      <c r="D30" s="15"/>
      <c r="E30" s="15"/>
      <c r="F30" s="32"/>
      <c r="G30" s="15"/>
      <c r="H30" s="15"/>
      <c r="I30" s="15"/>
      <c r="J30" s="24"/>
      <c r="K30" s="40"/>
      <c r="L30" s="40"/>
      <c r="M30" s="40"/>
    </row>
    <row r="31" spans="2:13" s="10" customFormat="1" ht="17.45" customHeight="1" x14ac:dyDescent="0.25">
      <c r="B31" s="18"/>
      <c r="C31" s="12" t="s">
        <v>8</v>
      </c>
      <c r="D31" s="13">
        <f>D27-D29</f>
        <v>4882.1000000000058</v>
      </c>
      <c r="E31" s="13">
        <f>E27-E29</f>
        <v>91782.099999999991</v>
      </c>
      <c r="F31" s="31">
        <v>0</v>
      </c>
      <c r="G31" s="13">
        <v>0</v>
      </c>
      <c r="H31" s="13">
        <v>0</v>
      </c>
      <c r="I31" s="13"/>
      <c r="J31" s="24"/>
      <c r="K31" s="40"/>
      <c r="L31" s="40"/>
      <c r="M31" s="40"/>
    </row>
    <row r="32" spans="2:13" s="10" customFormat="1" ht="33" customHeight="1" x14ac:dyDescent="0.25">
      <c r="B32" s="18" t="s">
        <v>19</v>
      </c>
      <c r="C32" s="12" t="s">
        <v>41</v>
      </c>
      <c r="D32" s="13">
        <v>78495.600000000006</v>
      </c>
      <c r="E32" s="13">
        <f>E36</f>
        <v>79692.800000000003</v>
      </c>
      <c r="F32" s="31">
        <f t="shared" ref="F32:H32" si="2">F36+F37</f>
        <v>79537</v>
      </c>
      <c r="G32" s="13">
        <f t="shared" si="2"/>
        <v>81678</v>
      </c>
      <c r="H32" s="13">
        <f t="shared" si="2"/>
        <v>81678</v>
      </c>
      <c r="I32" s="13"/>
      <c r="J32" s="53"/>
      <c r="K32" s="40"/>
      <c r="L32" s="40"/>
      <c r="M32" s="40"/>
    </row>
    <row r="33" spans="2:13" s="10" customFormat="1" ht="15.75" x14ac:dyDescent="0.25">
      <c r="B33" s="18"/>
      <c r="C33" s="12" t="s">
        <v>6</v>
      </c>
      <c r="D33" s="15"/>
      <c r="E33" s="15"/>
      <c r="F33" s="32"/>
      <c r="G33" s="15"/>
      <c r="H33" s="15"/>
      <c r="I33" s="15"/>
      <c r="J33" s="54"/>
      <c r="K33" s="40"/>
      <c r="L33" s="40"/>
      <c r="M33" s="40"/>
    </row>
    <row r="34" spans="2:13" s="10" customFormat="1" ht="15.75" x14ac:dyDescent="0.25">
      <c r="B34" s="62"/>
      <c r="C34" s="63"/>
      <c r="D34" s="64"/>
      <c r="E34" s="64"/>
      <c r="F34" s="65"/>
      <c r="G34" s="64"/>
      <c r="H34" s="66" t="s">
        <v>51</v>
      </c>
      <c r="J34" s="54"/>
      <c r="K34" s="40"/>
      <c r="L34" s="40"/>
      <c r="M34" s="40"/>
    </row>
    <row r="35" spans="2:13" s="10" customFormat="1" x14ac:dyDescent="0.25">
      <c r="B35" s="70" t="s">
        <v>11</v>
      </c>
      <c r="C35" s="70">
        <v>2</v>
      </c>
      <c r="D35" s="70">
        <v>3</v>
      </c>
      <c r="E35" s="70">
        <v>4</v>
      </c>
      <c r="F35" s="71">
        <v>5</v>
      </c>
      <c r="G35" s="70" t="s">
        <v>21</v>
      </c>
      <c r="H35" s="70" t="s">
        <v>22</v>
      </c>
      <c r="I35" s="72"/>
      <c r="J35" s="54"/>
      <c r="K35" s="40"/>
      <c r="L35" s="40"/>
      <c r="M35" s="40"/>
    </row>
    <row r="36" spans="2:13" s="10" customFormat="1" ht="15.75" x14ac:dyDescent="0.25">
      <c r="B36" s="18"/>
      <c r="C36" s="12" t="s">
        <v>7</v>
      </c>
      <c r="D36" s="13">
        <v>78495.600000000006</v>
      </c>
      <c r="E36" s="13">
        <v>79692.800000000003</v>
      </c>
      <c r="F36" s="31">
        <v>79537</v>
      </c>
      <c r="G36" s="13">
        <v>81678</v>
      </c>
      <c r="H36" s="13">
        <v>81678</v>
      </c>
      <c r="I36" s="13"/>
      <c r="J36" s="54"/>
      <c r="K36" s="40"/>
      <c r="L36" s="40"/>
      <c r="M36" s="40"/>
    </row>
    <row r="37" spans="2:13" s="10" customFormat="1" ht="15.75" hidden="1" customHeight="1" x14ac:dyDescent="0.25">
      <c r="B37" s="18"/>
      <c r="C37" s="20" t="s">
        <v>8</v>
      </c>
      <c r="D37" s="15"/>
      <c r="E37" s="13"/>
      <c r="F37" s="31"/>
      <c r="G37" s="13"/>
      <c r="H37" s="13"/>
      <c r="I37" s="13"/>
      <c r="J37" s="54"/>
      <c r="K37" s="40"/>
      <c r="L37" s="40"/>
      <c r="M37" s="40"/>
    </row>
    <row r="38" spans="2:13" s="10" customFormat="1" ht="15.75" hidden="1" customHeight="1" x14ac:dyDescent="0.25">
      <c r="B38" s="18"/>
      <c r="C38" s="12" t="s">
        <v>8</v>
      </c>
      <c r="D38" s="13"/>
      <c r="E38" s="13"/>
      <c r="F38" s="31"/>
      <c r="G38" s="13"/>
      <c r="H38" s="13"/>
      <c r="I38" s="13"/>
      <c r="J38" s="54"/>
      <c r="K38" s="40"/>
      <c r="L38" s="40"/>
      <c r="M38" s="40"/>
    </row>
    <row r="39" spans="2:13" s="10" customFormat="1" ht="30.75" customHeight="1" x14ac:dyDescent="0.25">
      <c r="B39" s="18" t="s">
        <v>20</v>
      </c>
      <c r="C39" s="12" t="s">
        <v>53</v>
      </c>
      <c r="D39" s="13">
        <v>207556.9</v>
      </c>
      <c r="E39" s="13">
        <v>188581.5</v>
      </c>
      <c r="F39" s="31">
        <f>F41+F44</f>
        <v>158832.70000000001</v>
      </c>
      <c r="G39" s="13">
        <f>G41+G44</f>
        <v>161228.90000000002</v>
      </c>
      <c r="H39" s="13">
        <f t="shared" ref="H39" si="3">H41+H44</f>
        <v>161228.90000000002</v>
      </c>
      <c r="I39" s="13"/>
      <c r="J39" s="53"/>
      <c r="K39" s="40"/>
      <c r="L39" s="40"/>
      <c r="M39" s="40"/>
    </row>
    <row r="40" spans="2:13" s="10" customFormat="1" ht="16.149999999999999" customHeight="1" x14ac:dyDescent="0.25">
      <c r="B40" s="18"/>
      <c r="C40" s="12" t="s">
        <v>6</v>
      </c>
      <c r="D40" s="15"/>
      <c r="E40" s="15"/>
      <c r="F40" s="32"/>
      <c r="G40" s="15"/>
      <c r="H40" s="15"/>
      <c r="I40" s="15"/>
      <c r="J40" s="24"/>
      <c r="K40" s="40"/>
    </row>
    <row r="41" spans="2:13" s="10" customFormat="1" ht="15.75" customHeight="1" x14ac:dyDescent="0.25">
      <c r="B41" s="18"/>
      <c r="C41" s="12" t="s">
        <v>7</v>
      </c>
      <c r="D41" s="13">
        <v>84402.5</v>
      </c>
      <c r="E41" s="13">
        <v>78911.7</v>
      </c>
      <c r="F41" s="31">
        <v>85959</v>
      </c>
      <c r="G41" s="13">
        <v>89784.1</v>
      </c>
      <c r="H41" s="13">
        <v>89784.1</v>
      </c>
      <c r="I41" s="13"/>
      <c r="J41" s="24"/>
      <c r="K41" s="40"/>
    </row>
    <row r="42" spans="2:13" s="10" customFormat="1" ht="15.75" hidden="1" x14ac:dyDescent="0.25">
      <c r="B42" s="18"/>
      <c r="C42" s="14" t="s">
        <v>17</v>
      </c>
      <c r="D42" s="15"/>
      <c r="E42" s="15"/>
      <c r="F42" s="32"/>
      <c r="G42" s="15"/>
      <c r="H42" s="15"/>
      <c r="I42" s="15"/>
      <c r="J42" s="24"/>
      <c r="K42" s="40"/>
    </row>
    <row r="43" spans="2:13" s="10" customFormat="1" ht="15.75" hidden="1" x14ac:dyDescent="0.25">
      <c r="B43" s="18"/>
      <c r="C43" s="14" t="s">
        <v>16</v>
      </c>
      <c r="D43" s="15"/>
      <c r="E43" s="15"/>
      <c r="F43" s="32"/>
      <c r="G43" s="15"/>
      <c r="H43" s="15"/>
      <c r="I43" s="15"/>
      <c r="J43" s="24"/>
      <c r="K43" s="40"/>
    </row>
    <row r="44" spans="2:13" s="10" customFormat="1" ht="15.75" customHeight="1" x14ac:dyDescent="0.25">
      <c r="B44" s="18"/>
      <c r="C44" s="12" t="s">
        <v>8</v>
      </c>
      <c r="D44" s="13">
        <f>D39-D41</f>
        <v>123154.4</v>
      </c>
      <c r="E44" s="13">
        <f>E39-E41</f>
        <v>109669.8</v>
      </c>
      <c r="F44" s="31">
        <v>72873.7</v>
      </c>
      <c r="G44" s="13">
        <v>71444.800000000003</v>
      </c>
      <c r="H44" s="13">
        <v>71444.800000000003</v>
      </c>
      <c r="I44" s="13"/>
      <c r="J44" s="24"/>
      <c r="K44" s="40"/>
    </row>
    <row r="45" spans="2:13" s="10" customFormat="1" ht="15.75" hidden="1" x14ac:dyDescent="0.25">
      <c r="B45" s="18"/>
      <c r="C45" s="14" t="s">
        <v>18</v>
      </c>
      <c r="D45" s="15"/>
      <c r="E45" s="15">
        <v>103926.8</v>
      </c>
      <c r="F45" s="32">
        <v>103926.8</v>
      </c>
      <c r="G45" s="15">
        <v>103926.8</v>
      </c>
      <c r="H45" s="15"/>
      <c r="I45" s="15"/>
      <c r="J45" s="24"/>
      <c r="K45" s="40"/>
    </row>
    <row r="46" spans="2:13" s="10" customFormat="1" ht="19.149999999999999" customHeight="1" x14ac:dyDescent="0.25">
      <c r="B46" s="18" t="s">
        <v>21</v>
      </c>
      <c r="C46" s="12" t="s">
        <v>42</v>
      </c>
      <c r="D46" s="13">
        <v>17790.3</v>
      </c>
      <c r="E46" s="13">
        <v>176070.5</v>
      </c>
      <c r="F46" s="31">
        <f>F48+F49</f>
        <v>71045</v>
      </c>
      <c r="G46" s="13">
        <f t="shared" ref="G46:H46" si="4">G48+G49</f>
        <v>85518.8</v>
      </c>
      <c r="H46" s="13">
        <f t="shared" si="4"/>
        <v>22570</v>
      </c>
      <c r="I46" s="13"/>
      <c r="J46" s="53"/>
      <c r="K46" s="40"/>
    </row>
    <row r="47" spans="2:13" s="10" customFormat="1" ht="14.25" customHeight="1" x14ac:dyDescent="0.25">
      <c r="B47" s="18"/>
      <c r="C47" s="12" t="s">
        <v>6</v>
      </c>
      <c r="D47" s="13"/>
      <c r="E47" s="13"/>
      <c r="F47" s="31"/>
      <c r="G47" s="13"/>
      <c r="H47" s="13"/>
      <c r="I47" s="13"/>
      <c r="J47" s="24"/>
      <c r="K47" s="40"/>
    </row>
    <row r="48" spans="2:13" s="10" customFormat="1" ht="18" customHeight="1" x14ac:dyDescent="0.25">
      <c r="B48" s="18"/>
      <c r="C48" s="12" t="s">
        <v>7</v>
      </c>
      <c r="D48" s="13">
        <v>17790.3</v>
      </c>
      <c r="E48" s="13">
        <v>36676.6</v>
      </c>
      <c r="F48" s="31">
        <v>31045</v>
      </c>
      <c r="G48" s="13">
        <v>36215</v>
      </c>
      <c r="H48" s="13">
        <v>22570</v>
      </c>
      <c r="I48" s="13"/>
      <c r="J48" s="24"/>
      <c r="K48" s="40"/>
    </row>
    <row r="49" spans="2:12" s="10" customFormat="1" ht="18.75" customHeight="1" x14ac:dyDescent="0.25">
      <c r="B49" s="18"/>
      <c r="C49" s="12" t="s">
        <v>8</v>
      </c>
      <c r="D49" s="13">
        <v>0</v>
      </c>
      <c r="E49" s="13">
        <f>E46-E48</f>
        <v>139393.9</v>
      </c>
      <c r="F49" s="31">
        <v>40000</v>
      </c>
      <c r="G49" s="13">
        <v>49303.8</v>
      </c>
      <c r="H49" s="13">
        <v>0</v>
      </c>
      <c r="I49" s="13"/>
      <c r="J49" s="24"/>
      <c r="K49" s="39"/>
    </row>
    <row r="50" spans="2:12" s="10" customFormat="1" ht="19.5" customHeight="1" x14ac:dyDescent="0.25">
      <c r="B50" s="18" t="s">
        <v>22</v>
      </c>
      <c r="C50" s="12" t="s">
        <v>43</v>
      </c>
      <c r="D50" s="13">
        <v>511013.3</v>
      </c>
      <c r="E50" s="13">
        <f>E52+E53</f>
        <v>0</v>
      </c>
      <c r="F50" s="31">
        <f>F52+F53</f>
        <v>0</v>
      </c>
      <c r="G50" s="13">
        <f>G52+G53</f>
        <v>0</v>
      </c>
      <c r="H50" s="13">
        <f t="shared" ref="H50" si="5">H52+H53</f>
        <v>0</v>
      </c>
      <c r="I50" s="13"/>
      <c r="J50" s="73"/>
      <c r="K50" s="74"/>
    </row>
    <row r="51" spans="2:12" s="10" customFormat="1" ht="15.6" customHeight="1" x14ac:dyDescent="0.25">
      <c r="B51" s="18"/>
      <c r="C51" s="12" t="s">
        <v>6</v>
      </c>
      <c r="D51" s="15"/>
      <c r="E51" s="15"/>
      <c r="F51" s="32"/>
      <c r="G51" s="15"/>
      <c r="H51" s="15"/>
      <c r="I51" s="13"/>
      <c r="J51" s="24"/>
      <c r="K51" s="40"/>
    </row>
    <row r="52" spans="2:12" s="10" customFormat="1" ht="16.899999999999999" customHeight="1" x14ac:dyDescent="0.25">
      <c r="B52" s="18"/>
      <c r="C52" s="12" t="s">
        <v>7</v>
      </c>
      <c r="D52" s="13">
        <v>319751.8</v>
      </c>
      <c r="E52" s="13">
        <v>0</v>
      </c>
      <c r="F52" s="13">
        <v>0</v>
      </c>
      <c r="G52" s="13">
        <v>0</v>
      </c>
      <c r="H52" s="13">
        <v>0</v>
      </c>
      <c r="I52" s="13"/>
      <c r="J52" s="24"/>
      <c r="K52" s="40"/>
    </row>
    <row r="53" spans="2:12" ht="19.5" customHeight="1" x14ac:dyDescent="0.25">
      <c r="B53" s="18"/>
      <c r="C53" s="12" t="s">
        <v>8</v>
      </c>
      <c r="D53" s="13">
        <f>D50-D52</f>
        <v>191261.5</v>
      </c>
      <c r="E53" s="13">
        <v>0</v>
      </c>
      <c r="F53" s="13">
        <v>0</v>
      </c>
      <c r="G53" s="13">
        <v>0</v>
      </c>
      <c r="H53" s="13">
        <v>0</v>
      </c>
      <c r="I53" s="13"/>
      <c r="K53" s="40"/>
    </row>
    <row r="54" spans="2:12" ht="15.75" hidden="1" x14ac:dyDescent="0.25">
      <c r="B54" s="18"/>
      <c r="C54" s="14" t="s">
        <v>17</v>
      </c>
      <c r="D54" s="15"/>
      <c r="E54" s="15">
        <v>1387.3</v>
      </c>
      <c r="F54" s="32">
        <v>1387.3</v>
      </c>
      <c r="G54" s="15">
        <v>1387.3</v>
      </c>
      <c r="H54" s="15"/>
      <c r="I54" s="15"/>
      <c r="K54" s="40"/>
    </row>
    <row r="55" spans="2:12" ht="33" customHeight="1" x14ac:dyDescent="0.25">
      <c r="B55" s="18" t="s">
        <v>23</v>
      </c>
      <c r="C55" s="12" t="s">
        <v>44</v>
      </c>
      <c r="D55" s="13">
        <v>1458542.9</v>
      </c>
      <c r="E55" s="13">
        <v>1478620.5</v>
      </c>
      <c r="F55" s="31">
        <f>F57+F61</f>
        <v>1055264.7</v>
      </c>
      <c r="G55" s="13">
        <v>1497859.3</v>
      </c>
      <c r="H55" s="13">
        <f t="shared" ref="H55" si="6">H57+H61</f>
        <v>1548745.2</v>
      </c>
      <c r="I55" s="13"/>
      <c r="J55" s="52"/>
      <c r="K55" s="40"/>
    </row>
    <row r="56" spans="2:12" ht="15" customHeight="1" x14ac:dyDescent="0.25">
      <c r="B56" s="18"/>
      <c r="C56" s="12" t="s">
        <v>6</v>
      </c>
      <c r="D56" s="13"/>
      <c r="E56" s="13"/>
      <c r="F56" s="31"/>
      <c r="G56" s="13"/>
      <c r="H56" s="13"/>
      <c r="I56" s="13"/>
      <c r="K56" s="40"/>
    </row>
    <row r="57" spans="2:12" ht="15.75" customHeight="1" x14ac:dyDescent="0.25">
      <c r="B57" s="18"/>
      <c r="C57" s="12" t="s">
        <v>7</v>
      </c>
      <c r="D57" s="13">
        <v>776952.4</v>
      </c>
      <c r="E57" s="13">
        <v>830314</v>
      </c>
      <c r="F57" s="31">
        <v>785264.7</v>
      </c>
      <c r="G57" s="13">
        <f>G55-G61</f>
        <v>777859.3</v>
      </c>
      <c r="H57" s="13">
        <v>732949</v>
      </c>
      <c r="I57" s="13"/>
      <c r="J57" s="73"/>
      <c r="K57" s="75"/>
      <c r="L57" s="40"/>
    </row>
    <row r="58" spans="2:12" ht="3" hidden="1" customHeight="1" x14ac:dyDescent="0.25">
      <c r="B58" s="18"/>
      <c r="C58" s="14" t="s">
        <v>17</v>
      </c>
      <c r="D58" s="15"/>
      <c r="E58" s="15"/>
      <c r="F58" s="32"/>
      <c r="G58" s="15"/>
      <c r="H58" s="15"/>
      <c r="I58" s="15"/>
    </row>
    <row r="59" spans="2:12" ht="15.75" hidden="1" customHeight="1" x14ac:dyDescent="0.25">
      <c r="B59" s="18"/>
      <c r="C59" s="14" t="s">
        <v>16</v>
      </c>
      <c r="D59" s="15"/>
      <c r="E59" s="15"/>
      <c r="F59" s="32"/>
      <c r="G59" s="15"/>
      <c r="H59" s="15"/>
      <c r="I59" s="15"/>
    </row>
    <row r="60" spans="2:12" ht="15.75" hidden="1" x14ac:dyDescent="0.25">
      <c r="B60" s="18"/>
      <c r="C60" s="20" t="s">
        <v>8</v>
      </c>
      <c r="D60" s="15"/>
      <c r="E60" s="15"/>
      <c r="F60" s="32"/>
      <c r="G60" s="15"/>
      <c r="H60" s="15"/>
      <c r="I60" s="15"/>
    </row>
    <row r="61" spans="2:12" ht="15.75" x14ac:dyDescent="0.25">
      <c r="B61" s="18"/>
      <c r="C61" s="12" t="s">
        <v>8</v>
      </c>
      <c r="D61" s="13">
        <f>D55-D57</f>
        <v>681590.49999999988</v>
      </c>
      <c r="E61" s="13">
        <f>E55-E57</f>
        <v>648306.5</v>
      </c>
      <c r="F61" s="31">
        <v>270000</v>
      </c>
      <c r="G61" s="13">
        <v>720000</v>
      </c>
      <c r="H61" s="13">
        <v>815796.2</v>
      </c>
      <c r="I61" s="13"/>
      <c r="J61" s="73"/>
      <c r="K61" s="74"/>
    </row>
    <row r="62" spans="2:12" ht="32.25" customHeight="1" x14ac:dyDescent="0.25">
      <c r="B62" s="18" t="s">
        <v>24</v>
      </c>
      <c r="C62" s="12" t="s">
        <v>45</v>
      </c>
      <c r="D62" s="13">
        <v>2585.9</v>
      </c>
      <c r="E62" s="13">
        <f>E64</f>
        <v>842</v>
      </c>
      <c r="F62" s="31">
        <f t="shared" ref="F62:H62" si="7">F64+F65</f>
        <v>958</v>
      </c>
      <c r="G62" s="13">
        <f t="shared" si="7"/>
        <v>900</v>
      </c>
      <c r="H62" s="13">
        <f t="shared" si="7"/>
        <v>900</v>
      </c>
      <c r="I62" s="13"/>
      <c r="J62" s="52"/>
      <c r="K62" s="40"/>
    </row>
    <row r="63" spans="2:12" s="10" customFormat="1" ht="15.75" customHeight="1" x14ac:dyDescent="0.25">
      <c r="B63" s="18"/>
      <c r="C63" s="12" t="s">
        <v>6</v>
      </c>
      <c r="D63" s="13"/>
      <c r="E63" s="13"/>
      <c r="F63" s="31"/>
      <c r="G63" s="13"/>
      <c r="H63" s="13"/>
      <c r="I63" s="13"/>
      <c r="J63" s="24"/>
      <c r="K63" s="40"/>
    </row>
    <row r="64" spans="2:12" s="10" customFormat="1" ht="17.45" customHeight="1" x14ac:dyDescent="0.25">
      <c r="B64" s="18"/>
      <c r="C64" s="12" t="s">
        <v>7</v>
      </c>
      <c r="D64" s="13">
        <v>2585.9</v>
      </c>
      <c r="E64" s="13">
        <v>842</v>
      </c>
      <c r="F64" s="31">
        <v>958</v>
      </c>
      <c r="G64" s="13">
        <v>900</v>
      </c>
      <c r="H64" s="13">
        <v>900</v>
      </c>
      <c r="I64" s="13"/>
      <c r="J64" s="24"/>
      <c r="K64" s="40"/>
    </row>
    <row r="65" spans="2:11" s="10" customFormat="1" ht="15.75" hidden="1" x14ac:dyDescent="0.25">
      <c r="B65" s="18"/>
      <c r="C65" s="20" t="s">
        <v>8</v>
      </c>
      <c r="D65" s="13"/>
      <c r="E65" s="13"/>
      <c r="F65" s="31"/>
      <c r="G65" s="13"/>
      <c r="H65" s="13"/>
      <c r="I65" s="13"/>
      <c r="J65" s="24"/>
      <c r="K65" s="40"/>
    </row>
    <row r="66" spans="2:11" s="10" customFormat="1" ht="19.899999999999999" customHeight="1" x14ac:dyDescent="0.25">
      <c r="B66" s="18" t="s">
        <v>25</v>
      </c>
      <c r="C66" s="12" t="s">
        <v>46</v>
      </c>
      <c r="D66" s="13">
        <v>4871.2</v>
      </c>
      <c r="E66" s="13">
        <f>E68</f>
        <v>4449.3</v>
      </c>
      <c r="F66" s="31">
        <f t="shared" ref="F66:H66" si="8">F68+F69</f>
        <v>8162</v>
      </c>
      <c r="G66" s="13">
        <f t="shared" si="8"/>
        <v>13162</v>
      </c>
      <c r="H66" s="13">
        <f t="shared" si="8"/>
        <v>13162</v>
      </c>
      <c r="I66" s="13"/>
      <c r="J66" s="53"/>
      <c r="K66" s="40"/>
    </row>
    <row r="67" spans="2:11" s="10" customFormat="1" ht="16.5" customHeight="1" x14ac:dyDescent="0.25">
      <c r="B67" s="18"/>
      <c r="C67" s="12" t="s">
        <v>6</v>
      </c>
      <c r="D67" s="13"/>
      <c r="E67" s="13"/>
      <c r="F67" s="31"/>
      <c r="G67" s="13"/>
      <c r="H67" s="13"/>
      <c r="I67" s="13"/>
      <c r="J67" s="24"/>
      <c r="K67" s="40"/>
    </row>
    <row r="68" spans="2:11" s="10" customFormat="1" ht="16.5" customHeight="1" x14ac:dyDescent="0.25">
      <c r="B68" s="18"/>
      <c r="C68" s="12" t="s">
        <v>7</v>
      </c>
      <c r="D68" s="13">
        <v>4871.2</v>
      </c>
      <c r="E68" s="13">
        <v>4449.3</v>
      </c>
      <c r="F68" s="31">
        <v>8162</v>
      </c>
      <c r="G68" s="13">
        <v>13162</v>
      </c>
      <c r="H68" s="13">
        <v>13162</v>
      </c>
      <c r="I68" s="13"/>
      <c r="J68" s="24"/>
      <c r="K68" s="40"/>
    </row>
    <row r="69" spans="2:11" s="10" customFormat="1" ht="15.75" hidden="1" x14ac:dyDescent="0.25">
      <c r="B69" s="18"/>
      <c r="C69" s="20" t="s">
        <v>8</v>
      </c>
      <c r="D69" s="13"/>
      <c r="E69" s="13"/>
      <c r="F69" s="31"/>
      <c r="G69" s="13"/>
      <c r="H69" s="13"/>
      <c r="I69" s="13"/>
      <c r="J69" s="24"/>
      <c r="K69" s="40"/>
    </row>
    <row r="70" spans="2:11" s="10" customFormat="1" ht="30.75" customHeight="1" x14ac:dyDescent="0.25">
      <c r="B70" s="18" t="s">
        <v>26</v>
      </c>
      <c r="C70" s="12" t="s">
        <v>47</v>
      </c>
      <c r="D70" s="13">
        <v>18692.3</v>
      </c>
      <c r="E70" s="13">
        <f>E75</f>
        <v>20716.400000000001</v>
      </c>
      <c r="F70" s="31">
        <f>F75</f>
        <v>25716.400000000001</v>
      </c>
      <c r="G70" s="13">
        <f>G75</f>
        <v>18716.400000000001</v>
      </c>
      <c r="H70" s="13">
        <f>H75</f>
        <v>18716.400000000001</v>
      </c>
      <c r="I70" s="13"/>
      <c r="J70" s="53"/>
      <c r="K70" s="40"/>
    </row>
    <row r="71" spans="2:11" ht="13.15" customHeight="1" x14ac:dyDescent="0.25"/>
    <row r="72" spans="2:11" ht="13.9" customHeight="1" x14ac:dyDescent="0.25">
      <c r="H72" s="1">
        <v>23</v>
      </c>
    </row>
    <row r="73" spans="2:11" s="10" customFormat="1" x14ac:dyDescent="0.25">
      <c r="B73" s="70" t="s">
        <v>11</v>
      </c>
      <c r="C73" s="70">
        <v>2</v>
      </c>
      <c r="D73" s="70">
        <v>3</v>
      </c>
      <c r="E73" s="70">
        <v>4</v>
      </c>
      <c r="F73" s="71">
        <v>5</v>
      </c>
      <c r="G73" s="70" t="s">
        <v>21</v>
      </c>
      <c r="H73" s="70" t="s">
        <v>22</v>
      </c>
      <c r="I73" s="72"/>
      <c r="J73" s="24"/>
      <c r="K73" s="39"/>
    </row>
    <row r="74" spans="2:11" s="10" customFormat="1" ht="15.75" customHeight="1" x14ac:dyDescent="0.25">
      <c r="B74" s="18"/>
      <c r="C74" s="12" t="s">
        <v>6</v>
      </c>
      <c r="D74" s="13"/>
      <c r="E74" s="13"/>
      <c r="F74" s="31"/>
      <c r="G74" s="13"/>
      <c r="H74" s="13"/>
      <c r="I74" s="13"/>
      <c r="J74" s="24"/>
      <c r="K74" s="40"/>
    </row>
    <row r="75" spans="2:11" s="10" customFormat="1" ht="21" customHeight="1" x14ac:dyDescent="0.25">
      <c r="B75" s="18"/>
      <c r="C75" s="12" t="s">
        <v>7</v>
      </c>
      <c r="D75" s="13">
        <v>18692.3</v>
      </c>
      <c r="E75" s="13">
        <v>20716.400000000001</v>
      </c>
      <c r="F75" s="31">
        <v>25716.400000000001</v>
      </c>
      <c r="G75" s="13">
        <v>18716.400000000001</v>
      </c>
      <c r="H75" s="13">
        <v>18716.400000000001</v>
      </c>
      <c r="I75" s="13"/>
      <c r="J75" s="24"/>
      <c r="K75" s="40"/>
    </row>
    <row r="76" spans="2:11" s="10" customFormat="1" x14ac:dyDescent="0.25">
      <c r="B76" s="70"/>
      <c r="C76" s="70"/>
      <c r="D76" s="70"/>
      <c r="E76" s="70"/>
      <c r="F76" s="71"/>
      <c r="G76" s="70"/>
      <c r="H76" s="70"/>
      <c r="I76" s="72"/>
      <c r="J76" s="24"/>
      <c r="K76" s="39"/>
    </row>
    <row r="77" spans="2:11" s="10" customFormat="1" ht="31.5" customHeight="1" x14ac:dyDescent="0.25">
      <c r="B77" s="18" t="s">
        <v>27</v>
      </c>
      <c r="C77" s="12" t="s">
        <v>48</v>
      </c>
      <c r="D77" s="13">
        <v>9204.5</v>
      </c>
      <c r="E77" s="13">
        <f>E79</f>
        <v>2200.9</v>
      </c>
      <c r="F77" s="31">
        <f>F79</f>
        <v>0</v>
      </c>
      <c r="G77" s="13">
        <f t="shared" ref="G77:H77" si="9">G79+G80</f>
        <v>0</v>
      </c>
      <c r="H77" s="13">
        <f t="shared" si="9"/>
        <v>0</v>
      </c>
      <c r="I77" s="13"/>
      <c r="J77" s="73"/>
      <c r="K77" s="75"/>
    </row>
    <row r="78" spans="2:11" s="10" customFormat="1" ht="15" customHeight="1" x14ac:dyDescent="0.25">
      <c r="B78" s="18"/>
      <c r="C78" s="12" t="s">
        <v>6</v>
      </c>
      <c r="D78" s="13"/>
      <c r="E78" s="13"/>
      <c r="F78" s="31"/>
      <c r="G78" s="13"/>
      <c r="H78" s="13"/>
      <c r="I78" s="13"/>
      <c r="J78" s="24"/>
      <c r="K78" s="39"/>
    </row>
    <row r="79" spans="2:11" s="10" customFormat="1" ht="18" customHeight="1" x14ac:dyDescent="0.25">
      <c r="B79" s="18"/>
      <c r="C79" s="12" t="s">
        <v>7</v>
      </c>
      <c r="D79" s="13">
        <v>9204.5</v>
      </c>
      <c r="E79" s="13">
        <v>2200.9</v>
      </c>
      <c r="F79" s="31">
        <v>0</v>
      </c>
      <c r="G79" s="31">
        <v>0</v>
      </c>
      <c r="H79" s="31">
        <v>0</v>
      </c>
      <c r="I79" s="31"/>
      <c r="J79" s="24"/>
      <c r="K79" s="39"/>
    </row>
    <row r="80" spans="2:11" s="10" customFormat="1" ht="18" hidden="1" customHeight="1" x14ac:dyDescent="0.25">
      <c r="B80" s="18"/>
      <c r="C80" s="20" t="s">
        <v>8</v>
      </c>
      <c r="D80" s="13"/>
      <c r="E80" s="13"/>
      <c r="F80" s="31"/>
      <c r="G80" s="13"/>
      <c r="H80" s="13"/>
      <c r="I80" s="13"/>
      <c r="J80" s="24"/>
      <c r="K80" s="39"/>
    </row>
    <row r="81" spans="2:11" s="10" customFormat="1" ht="31.5" customHeight="1" x14ac:dyDescent="0.25">
      <c r="B81" s="18" t="s">
        <v>28</v>
      </c>
      <c r="C81" s="12" t="s">
        <v>52</v>
      </c>
      <c r="D81" s="13">
        <v>17574.7</v>
      </c>
      <c r="E81" s="13">
        <f>E83</f>
        <v>20123.900000000001</v>
      </c>
      <c r="F81" s="31">
        <f>F83</f>
        <v>0</v>
      </c>
      <c r="G81" s="13">
        <f t="shared" ref="G81:H81" si="10">G83+G84</f>
        <v>0</v>
      </c>
      <c r="H81" s="13">
        <f t="shared" si="10"/>
        <v>0</v>
      </c>
      <c r="I81" s="13"/>
      <c r="J81" s="24"/>
      <c r="K81" s="39"/>
    </row>
    <row r="82" spans="2:11" s="10" customFormat="1" ht="17.25" customHeight="1" x14ac:dyDescent="0.25">
      <c r="B82" s="18"/>
      <c r="C82" s="12" t="s">
        <v>6</v>
      </c>
      <c r="D82" s="13"/>
      <c r="E82" s="13"/>
      <c r="F82" s="31"/>
      <c r="G82" s="13"/>
      <c r="H82" s="13"/>
      <c r="I82" s="13"/>
      <c r="J82" s="24"/>
      <c r="K82" s="39"/>
    </row>
    <row r="83" spans="2:11" s="10" customFormat="1" ht="17.25" customHeight="1" x14ac:dyDescent="0.25">
      <c r="B83" s="18"/>
      <c r="C83" s="12" t="s">
        <v>7</v>
      </c>
      <c r="D83" s="13">
        <v>17574.7</v>
      </c>
      <c r="E83" s="13">
        <v>20123.900000000001</v>
      </c>
      <c r="F83" s="31">
        <v>0</v>
      </c>
      <c r="G83" s="31">
        <v>0</v>
      </c>
      <c r="H83" s="31">
        <v>0</v>
      </c>
      <c r="I83" s="31"/>
      <c r="J83" s="24"/>
      <c r="K83" s="39"/>
    </row>
    <row r="84" spans="2:11" s="10" customFormat="1" ht="23.25" hidden="1" customHeight="1" x14ac:dyDescent="0.25">
      <c r="B84" s="5"/>
      <c r="C84" s="7" t="s">
        <v>8</v>
      </c>
      <c r="D84" s="6"/>
      <c r="E84" s="6"/>
      <c r="F84" s="33"/>
      <c r="G84" s="6"/>
      <c r="H84" s="6"/>
      <c r="I84" s="6"/>
      <c r="J84" s="24"/>
      <c r="K84" s="39"/>
    </row>
    <row r="85" spans="2:11" s="10" customFormat="1" ht="24" customHeight="1" x14ac:dyDescent="0.25">
      <c r="B85" s="18" t="s">
        <v>30</v>
      </c>
      <c r="C85" s="12" t="s">
        <v>49</v>
      </c>
      <c r="D85" s="13">
        <f>D87+D88</f>
        <v>0</v>
      </c>
      <c r="E85" s="13">
        <v>505632.4</v>
      </c>
      <c r="F85" s="13">
        <v>289804.90000000002</v>
      </c>
      <c r="G85" s="13">
        <f t="shared" ref="G85:H85" si="11">G87+G88</f>
        <v>282829.39999999997</v>
      </c>
      <c r="H85" s="13">
        <f t="shared" si="11"/>
        <v>262829.39999999997</v>
      </c>
      <c r="I85" s="13"/>
      <c r="J85" s="53"/>
      <c r="K85" s="40"/>
    </row>
    <row r="86" spans="2:11" s="10" customFormat="1" ht="18" customHeight="1" x14ac:dyDescent="0.25">
      <c r="B86" s="18"/>
      <c r="C86" s="12" t="s">
        <v>6</v>
      </c>
      <c r="D86" s="13"/>
      <c r="E86" s="13"/>
      <c r="F86" s="13"/>
      <c r="G86" s="13"/>
      <c r="H86" s="13"/>
      <c r="I86" s="13"/>
      <c r="J86" s="25"/>
      <c r="K86" s="40"/>
    </row>
    <row r="87" spans="2:11" s="10" customFormat="1" ht="19.149999999999999" customHeight="1" x14ac:dyDescent="0.25">
      <c r="B87" s="18"/>
      <c r="C87" s="12" t="s">
        <v>7</v>
      </c>
      <c r="D87" s="13">
        <v>0</v>
      </c>
      <c r="E87" s="13">
        <v>331609.3</v>
      </c>
      <c r="F87" s="13">
        <f>F85-F88</f>
        <v>288403.80000000005</v>
      </c>
      <c r="G87" s="13">
        <v>281428.3</v>
      </c>
      <c r="H87" s="13">
        <v>261428.3</v>
      </c>
      <c r="I87" s="13"/>
      <c r="J87" s="26"/>
      <c r="K87" s="40"/>
    </row>
    <row r="88" spans="2:11" s="10" customFormat="1" ht="16.149999999999999" customHeight="1" x14ac:dyDescent="0.25">
      <c r="B88" s="18"/>
      <c r="C88" s="12" t="s">
        <v>8</v>
      </c>
      <c r="D88" s="13">
        <v>0</v>
      </c>
      <c r="E88" s="13">
        <f>E85-E87</f>
        <v>174023.10000000003</v>
      </c>
      <c r="F88" s="31">
        <v>1401.1</v>
      </c>
      <c r="G88" s="13">
        <v>1401.1</v>
      </c>
      <c r="H88" s="13">
        <v>1401.1</v>
      </c>
      <c r="I88" s="13"/>
      <c r="J88" s="25"/>
      <c r="K88" s="40"/>
    </row>
    <row r="89" spans="2:11" ht="31.5" x14ac:dyDescent="0.25">
      <c r="B89" s="18" t="s">
        <v>33</v>
      </c>
      <c r="C89" s="12" t="s">
        <v>50</v>
      </c>
      <c r="D89" s="13">
        <v>0</v>
      </c>
      <c r="E89" s="13">
        <f>E91+E92</f>
        <v>4671.3999999999996</v>
      </c>
      <c r="F89" s="31">
        <f>F91+F92</f>
        <v>4300</v>
      </c>
      <c r="G89" s="13">
        <f t="shared" ref="G89:H89" si="12">G91+G92</f>
        <v>4461.3999999999996</v>
      </c>
      <c r="H89" s="13">
        <f t="shared" si="12"/>
        <v>4461.3999999999996</v>
      </c>
      <c r="I89" s="13"/>
      <c r="J89" s="52"/>
      <c r="K89" s="40"/>
    </row>
    <row r="90" spans="2:11" ht="18" customHeight="1" x14ac:dyDescent="0.25">
      <c r="B90" s="18"/>
      <c r="C90" s="12" t="s">
        <v>6</v>
      </c>
      <c r="D90" s="13"/>
      <c r="E90" s="13"/>
      <c r="F90" s="31"/>
      <c r="G90" s="13"/>
      <c r="H90" s="61"/>
      <c r="I90" s="13"/>
      <c r="K90" s="40"/>
    </row>
    <row r="91" spans="2:11" ht="17.45" customHeight="1" x14ac:dyDescent="0.25">
      <c r="B91" s="18"/>
      <c r="C91" s="12" t="s">
        <v>7</v>
      </c>
      <c r="D91" s="13">
        <v>0</v>
      </c>
      <c r="E91" s="13">
        <v>4001.4</v>
      </c>
      <c r="F91" s="31">
        <v>4300</v>
      </c>
      <c r="G91" s="13">
        <v>4461.3999999999996</v>
      </c>
      <c r="H91" s="13">
        <v>4461.3999999999996</v>
      </c>
      <c r="I91" s="13"/>
      <c r="K91" s="40"/>
    </row>
    <row r="92" spans="2:11" ht="15.75" x14ac:dyDescent="0.25">
      <c r="B92" s="18"/>
      <c r="C92" s="12" t="s">
        <v>8</v>
      </c>
      <c r="D92" s="13">
        <v>0</v>
      </c>
      <c r="E92" s="13">
        <v>670</v>
      </c>
      <c r="F92" s="31">
        <v>0</v>
      </c>
      <c r="G92" s="31">
        <v>0</v>
      </c>
      <c r="H92" s="31">
        <v>0</v>
      </c>
      <c r="I92" s="31"/>
      <c r="K92" s="40"/>
    </row>
    <row r="93" spans="2:11" ht="32.450000000000003" customHeight="1" x14ac:dyDescent="0.25">
      <c r="B93" s="18" t="s">
        <v>34</v>
      </c>
      <c r="C93" s="12" t="s">
        <v>55</v>
      </c>
      <c r="D93" s="13">
        <v>0</v>
      </c>
      <c r="E93" s="13">
        <f>E95+E96</f>
        <v>0</v>
      </c>
      <c r="F93" s="31">
        <f>F95+F96</f>
        <v>4994</v>
      </c>
      <c r="G93" s="13">
        <f t="shared" ref="G93:H93" si="13">G95+G96</f>
        <v>6038.9</v>
      </c>
      <c r="H93" s="13">
        <f t="shared" si="13"/>
        <v>6038.9</v>
      </c>
      <c r="I93" s="13"/>
      <c r="J93" s="52"/>
      <c r="K93" s="40"/>
    </row>
    <row r="94" spans="2:11" ht="15.75" x14ac:dyDescent="0.25">
      <c r="B94" s="18"/>
      <c r="C94" s="12" t="s">
        <v>6</v>
      </c>
      <c r="D94" s="13"/>
      <c r="E94" s="13"/>
      <c r="F94" s="31"/>
      <c r="G94" s="13"/>
      <c r="H94" s="61"/>
      <c r="I94" s="13"/>
      <c r="K94" s="40"/>
    </row>
    <row r="95" spans="2:11" ht="15.75" x14ac:dyDescent="0.25">
      <c r="B95" s="18"/>
      <c r="C95" s="12" t="s">
        <v>7</v>
      </c>
      <c r="D95" s="13">
        <v>0</v>
      </c>
      <c r="E95" s="13">
        <v>0</v>
      </c>
      <c r="F95" s="31">
        <v>4994</v>
      </c>
      <c r="G95" s="13">
        <v>6038.9</v>
      </c>
      <c r="H95" s="13">
        <v>6038.9</v>
      </c>
      <c r="I95" s="13"/>
      <c r="K95" s="40"/>
    </row>
    <row r="96" spans="2:11" ht="15.75" hidden="1" x14ac:dyDescent="0.25">
      <c r="B96" s="18"/>
      <c r="C96" s="12" t="s">
        <v>8</v>
      </c>
      <c r="D96" s="13"/>
      <c r="E96" s="13"/>
      <c r="F96" s="31"/>
      <c r="G96" s="13"/>
      <c r="H96" s="61"/>
      <c r="I96" s="13"/>
      <c r="K96" s="40"/>
    </row>
    <row r="97" spans="2:11" ht="79.5" customHeight="1" x14ac:dyDescent="0.25">
      <c r="B97" s="62"/>
      <c r="C97" s="63"/>
      <c r="D97" s="68"/>
      <c r="E97" s="68"/>
      <c r="F97" s="69"/>
      <c r="G97" s="68"/>
      <c r="H97" s="1">
        <v>24</v>
      </c>
      <c r="K97" s="40"/>
    </row>
    <row r="98" spans="2:11" ht="15.75" x14ac:dyDescent="0.25">
      <c r="B98" s="62"/>
      <c r="C98" s="67"/>
      <c r="D98" s="68"/>
      <c r="E98" s="68"/>
      <c r="F98" s="69"/>
      <c r="G98" s="68"/>
      <c r="H98" s="68"/>
      <c r="I98" s="66"/>
      <c r="K98" s="40"/>
    </row>
    <row r="99" spans="2:11" x14ac:dyDescent="0.25">
      <c r="F99" s="34"/>
    </row>
    <row r="100" spans="2:11" x14ac:dyDescent="0.25">
      <c r="C100" s="22"/>
      <c r="D100" s="21"/>
      <c r="E100" s="44"/>
      <c r="F100" s="35"/>
      <c r="G100" s="21"/>
      <c r="H100" s="21"/>
      <c r="I100" s="21"/>
    </row>
    <row r="101" spans="2:11" x14ac:dyDescent="0.25">
      <c r="C101" s="22"/>
      <c r="D101" s="21"/>
      <c r="E101" s="44"/>
      <c r="F101" s="35"/>
      <c r="G101" s="21"/>
      <c r="H101" s="21"/>
      <c r="I101" s="44"/>
    </row>
    <row r="102" spans="2:11" x14ac:dyDescent="0.25">
      <c r="D102" s="21"/>
      <c r="E102" s="44"/>
      <c r="F102" s="44"/>
      <c r="G102" s="44"/>
      <c r="H102" s="44"/>
      <c r="I102" s="44"/>
    </row>
    <row r="103" spans="2:11" x14ac:dyDescent="0.25">
      <c r="I103" s="42"/>
    </row>
    <row r="104" spans="2:11" x14ac:dyDescent="0.25">
      <c r="C104" s="22"/>
      <c r="D104" s="21"/>
      <c r="E104" s="44"/>
      <c r="F104" s="44"/>
      <c r="G104" s="44"/>
      <c r="H104" s="44"/>
      <c r="I104" s="44"/>
    </row>
    <row r="105" spans="2:11" x14ac:dyDescent="0.25">
      <c r="D105" s="21"/>
      <c r="E105" s="44"/>
      <c r="F105" s="44"/>
      <c r="G105" s="44"/>
      <c r="H105" s="44"/>
      <c r="I105" s="44"/>
    </row>
    <row r="106" spans="2:11" x14ac:dyDescent="0.25">
      <c r="I106" s="42"/>
    </row>
  </sheetData>
  <mergeCells count="12">
    <mergeCell ref="J7:K7"/>
    <mergeCell ref="B7:I7"/>
    <mergeCell ref="F2:I2"/>
    <mergeCell ref="F3:I3"/>
    <mergeCell ref="F4:I4"/>
    <mergeCell ref="F5:I5"/>
    <mergeCell ref="J61:K61"/>
    <mergeCell ref="J57:K57"/>
    <mergeCell ref="J50:K50"/>
    <mergeCell ref="J77:K77"/>
    <mergeCell ref="J8:K9"/>
    <mergeCell ref="J10:K10"/>
  </mergeCells>
  <pageMargins left="1.1023622047244095" right="0.39370078740157483" top="1.1811023622047245" bottom="0" header="0" footer="0"/>
  <pageSetup paperSize="9" scale="97" orientation="landscape" r:id="rId1"/>
  <rowBreaks count="2" manualBreakCount="2">
    <brk id="34" min="1" max="8" man="1"/>
    <brk id="72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2017-2021</vt:lpstr>
      <vt:lpstr>'2017-2021'!Область_печати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2019-02-12T13:43:11Z</cp:lastPrinted>
  <dcterms:created xsi:type="dcterms:W3CDTF">2015-05-13T06:50:54Z</dcterms:created>
  <dcterms:modified xsi:type="dcterms:W3CDTF">2019-02-19T14:38:55Z</dcterms:modified>
</cp:coreProperties>
</file>